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85" windowHeight="11640" activeTab="0"/>
  </bookViews>
  <sheets>
    <sheet name="Gallons" sheetId="1" r:id="rId1"/>
    <sheet name="Tax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<sst xmlns="http://schemas.openxmlformats.org/spreadsheetml/2006/main" count="167" uniqueCount="64">
  <si>
    <t>Month</t>
  </si>
  <si>
    <t>Gasoline</t>
  </si>
  <si>
    <t>Gasohol</t>
  </si>
  <si>
    <t>Motor Fuels</t>
  </si>
  <si>
    <t>Use</t>
  </si>
  <si>
    <t>Diesel</t>
  </si>
  <si>
    <t>Compressed</t>
  </si>
  <si>
    <t>Taxable</t>
  </si>
  <si>
    <t>Gallons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</si>
  <si>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</si>
  <si>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</si>
  <si>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</si>
  <si>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</si>
  <si>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</si>
  <si>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</si>
  <si>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</si>
  <si>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</si>
  <si>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</si>
  <si>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</si>
  <si>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</si>
  <si>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</si>
  <si>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</si>
  <si>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(tax is net of commission)</t>
  </si>
  <si>
    <t>Aviation</t>
  </si>
  <si>
    <t>Petroleum</t>
  </si>
  <si>
    <t>Release</t>
  </si>
  <si>
    <t>Undyed</t>
  </si>
  <si>
    <t>Fiscal Year</t>
  </si>
  <si>
    <t>2007-2008</t>
  </si>
  <si>
    <t>2008-2009</t>
  </si>
  <si>
    <t>2009-2010</t>
  </si>
  <si>
    <t>2010-2011</t>
  </si>
  <si>
    <t>Current Year</t>
  </si>
  <si>
    <t>Over</t>
  </si>
  <si>
    <t>Previous Year</t>
  </si>
  <si>
    <t>Cumulative</t>
  </si>
  <si>
    <t>Difference</t>
  </si>
  <si>
    <t>Previous FY</t>
  </si>
  <si>
    <t>Percent</t>
  </si>
  <si>
    <t>Fuel</t>
  </si>
  <si>
    <t>Jet Fuel</t>
  </si>
  <si>
    <t>Dyed</t>
  </si>
  <si>
    <t>Monthly Comparison of Totals</t>
  </si>
  <si>
    <t>1.  Petroleum release fee is paid at the time of purchase rather than on the Nebraska Motor Fuels Use Tax Return.</t>
  </si>
  <si>
    <r>
      <t xml:space="preserve">Monthly Comparison of Motor Fuels, Compressed Fuel, and Motor Fuels Use Gallons </t>
    </r>
    <r>
      <rPr>
        <sz val="8"/>
        <color indexed="8"/>
        <rFont val="Arial"/>
        <family val="2"/>
      </rPr>
      <t>(1)</t>
    </r>
  </si>
  <si>
    <r>
      <t xml:space="preserve">Monthly Comparison of Motor Fuels, Compressed Fuel, and Motor Fuels Use Taxes </t>
    </r>
    <r>
      <rPr>
        <sz val="8"/>
        <color indexed="8"/>
        <rFont val="Arial"/>
        <family val="2"/>
      </rPr>
      <t>(2)</t>
    </r>
  </si>
  <si>
    <t>1.  Detail of gallons by fuel type can be found in the Monthly Comparison of Reported Motor Fuels Taxable Gallons table.</t>
  </si>
  <si>
    <t>2.  Detail of tax by fuel type can be found in the Monthly Comparison of Reported Motor Fuels Taxes table.</t>
  </si>
  <si>
    <t>Change</t>
  </si>
  <si>
    <t>2.  Compressed fuel is not subject to the petroleum release fee.</t>
  </si>
  <si>
    <r>
      <t xml:space="preserve">Use </t>
    </r>
    <r>
      <rPr>
        <sz val="8"/>
        <color indexed="8"/>
        <rFont val="Arial"/>
        <family val="2"/>
      </rPr>
      <t>(</t>
    </r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</t>
    </r>
  </si>
  <si>
    <r>
      <t xml:space="preserve">Fuel </t>
    </r>
    <r>
      <rPr>
        <sz val="8"/>
        <color indexed="8"/>
        <rFont val="Arial"/>
        <family val="2"/>
      </rPr>
      <t>(</t>
    </r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</si>
  <si>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2011-2012</t>
  </si>
  <si>
    <t>2012-2013</t>
  </si>
  <si>
    <t>2013-2014</t>
  </si>
  <si>
    <t>1.  These funds are distributed to the Department of Aeronautics.</t>
  </si>
  <si>
    <t>2.  These funds are distributed to the Department of Environmental Quality.</t>
  </si>
  <si>
    <r>
      <t>Tax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</t>
    </r>
  </si>
  <si>
    <r>
      <t>Fee</t>
    </r>
    <r>
      <rPr>
        <sz val="8"/>
        <color indexed="8"/>
        <rFont val="Arial"/>
        <family val="2"/>
      </rPr>
      <t xml:space="preserve"> (</t>
    </r>
    <r>
      <rPr>
        <b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</si>
  <si>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Taxes</t>
  </si>
  <si>
    <t>Fiscal Year 2014-2015</t>
  </si>
  <si>
    <t>2014-2015</t>
  </si>
  <si>
    <t>Monthly Reported Motor Fuels Taxes</t>
  </si>
  <si>
    <t>Monthly Reported Motor Fuels Taxable Gallons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</si>
</sst>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0" applyNumberFormat="1" applyAlignment="1">
      <alignment/>
    </xf>
    <xf numFmtId="38" fontId="0" fillId="0" borderId="11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2" xfId="0" applyFill="1" applyBorder="1" applyAlignment="1">
      <alignment horizontal="center"/>
    </xf>
    <xf numFmtId="6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38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38" fontId="0" fillId="0" borderId="0" xfId="0" applyNumberFormat="1" applyFont="1" applyAlignment="1">
      <alignment/>
    </xf>
    <xf numFmtId="38" fontId="5" fillId="0" borderId="0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6" width="11.625" style="0" customWidth="1"/>
    <col min="7" max="7" width="13.125" style="0" bestFit="1" customWidth="1"/>
    <col min="8" max="8" width="1.625" style="0" customWidth="1"/>
    <col min="9" max="11" width="11.625" style="0" customWidth="1"/>
    <col min="12" max="12" width="1.625" style="0" customWidth="1"/>
    <col min="13" max="13" width="11.625" style="0" customWidth="1"/>
  </cols>
  <sheetData>
    <row r="1" spans="1:13" ht="23.25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ht="18">
      <c r="A3" s="22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7:11" ht="14.25">
      <c r="G5" s="1" t="s">
        <v>21</v>
      </c>
      <c r="J5" s="1"/>
      <c r="K5" s="1" t="s">
        <v>21</v>
      </c>
    </row>
    <row r="6" spans="1:13" ht="14.25">
      <c r="A6" s="1"/>
      <c r="B6" s="1"/>
      <c r="C6" s="1"/>
      <c r="D6" s="1" t="s">
        <v>3</v>
      </c>
      <c r="E6" s="1" t="s">
        <v>26</v>
      </c>
      <c r="F6" s="1" t="s">
        <v>6</v>
      </c>
      <c r="G6" s="1" t="s">
        <v>7</v>
      </c>
      <c r="I6" s="1" t="s">
        <v>23</v>
      </c>
      <c r="J6" s="1" t="s">
        <v>23</v>
      </c>
      <c r="K6" s="1" t="s">
        <v>23</v>
      </c>
      <c r="M6" s="1" t="s">
        <v>41</v>
      </c>
    </row>
    <row r="7" spans="1:13" ht="15" thickBot="1">
      <c r="A7" s="2" t="s">
        <v>0</v>
      </c>
      <c r="B7" s="2" t="s">
        <v>1</v>
      </c>
      <c r="C7" s="2" t="s">
        <v>2</v>
      </c>
      <c r="D7" s="2" t="s">
        <v>50</v>
      </c>
      <c r="E7" s="2" t="s">
        <v>5</v>
      </c>
      <c r="F7" s="2" t="s">
        <v>51</v>
      </c>
      <c r="G7" s="2" t="s">
        <v>8</v>
      </c>
      <c r="I7" s="7" t="s">
        <v>1</v>
      </c>
      <c r="J7" s="7" t="s">
        <v>40</v>
      </c>
      <c r="K7" s="7" t="s">
        <v>8</v>
      </c>
      <c r="M7" s="7" t="s">
        <v>5</v>
      </c>
    </row>
    <row r="8" spans="1:7" ht="6" customHeight="1">
      <c r="A8" s="3"/>
      <c r="B8" s="3"/>
      <c r="C8" s="3"/>
      <c r="D8" s="3"/>
      <c r="E8" s="3"/>
      <c r="F8" s="3"/>
      <c r="G8" s="3"/>
    </row>
    <row r="9" spans="1:13" ht="14.25">
      <c r="A9" s="1" t="s">
        <v>9</v>
      </c>
      <c r="B9" s="15">
        <v>11374947</v>
      </c>
      <c r="C9" s="15">
        <v>69877982</v>
      </c>
      <c r="D9" s="15">
        <v>0</v>
      </c>
      <c r="E9" s="15">
        <v>36055992</v>
      </c>
      <c r="F9" s="15">
        <v>113158</v>
      </c>
      <c r="G9" s="4">
        <v>117422079</v>
      </c>
      <c r="H9" s="4"/>
      <c r="I9" s="18">
        <v>262644</v>
      </c>
      <c r="J9" s="18">
        <v>4563240</v>
      </c>
      <c r="K9" s="4">
        <v>4825884</v>
      </c>
      <c r="L9" s="4"/>
      <c r="M9" s="4">
        <v>59694534</v>
      </c>
    </row>
    <row r="10" spans="1:13" ht="14.25">
      <c r="A10" s="1" t="s">
        <v>10</v>
      </c>
      <c r="B10" s="15">
        <v>11349780</v>
      </c>
      <c r="C10" s="15">
        <v>64318116</v>
      </c>
      <c r="D10" s="15">
        <v>0</v>
      </c>
      <c r="E10" s="15">
        <v>34849237</v>
      </c>
      <c r="F10" s="15">
        <v>146511</v>
      </c>
      <c r="G10" s="4">
        <v>110663644</v>
      </c>
      <c r="H10" s="4"/>
      <c r="I10" s="18">
        <v>214151</v>
      </c>
      <c r="J10" s="18">
        <v>3536856</v>
      </c>
      <c r="K10" s="4">
        <v>3751007</v>
      </c>
      <c r="L10" s="4"/>
      <c r="M10" s="4">
        <v>48874340</v>
      </c>
    </row>
    <row r="11" spans="1:13" ht="14.25">
      <c r="A11" s="1" t="s">
        <v>11</v>
      </c>
      <c r="B11" s="15">
        <v>11198144</v>
      </c>
      <c r="C11" s="15">
        <v>58792947</v>
      </c>
      <c r="D11" s="15">
        <v>1493069</v>
      </c>
      <c r="E11" s="15">
        <v>35615399</v>
      </c>
      <c r="F11" s="15">
        <v>315047</v>
      </c>
      <c r="G11" s="4">
        <v>107414606</v>
      </c>
      <c r="H11" s="4"/>
      <c r="I11" s="18">
        <v>128976</v>
      </c>
      <c r="J11" s="18">
        <v>3170023</v>
      </c>
      <c r="K11" s="4">
        <v>3298999</v>
      </c>
      <c r="L11" s="4"/>
      <c r="M11" s="4">
        <v>48295663</v>
      </c>
    </row>
    <row r="12" spans="1:13" ht="14.25">
      <c r="A12" s="1" t="s">
        <v>12</v>
      </c>
      <c r="B12" s="15">
        <v>10310094</v>
      </c>
      <c r="C12" s="15">
        <v>63335121</v>
      </c>
      <c r="D12" s="15">
        <v>0</v>
      </c>
      <c r="E12" s="15">
        <v>40958917</v>
      </c>
      <c r="F12" s="15">
        <v>299376</v>
      </c>
      <c r="G12" s="4">
        <v>114903508</v>
      </c>
      <c r="H12" s="4"/>
      <c r="I12" s="18">
        <v>144131</v>
      </c>
      <c r="J12" s="18">
        <v>3187154</v>
      </c>
      <c r="K12" s="4">
        <v>3331285</v>
      </c>
      <c r="L12" s="4"/>
      <c r="M12" s="4">
        <v>61477081</v>
      </c>
    </row>
    <row r="13" spans="1:13" ht="14.25">
      <c r="A13" s="1" t="s">
        <v>13</v>
      </c>
      <c r="B13" s="15">
        <v>8430043</v>
      </c>
      <c r="C13" s="15">
        <v>61822923</v>
      </c>
      <c r="D13" s="15">
        <v>0</v>
      </c>
      <c r="E13" s="15">
        <v>35253845</v>
      </c>
      <c r="F13" s="15">
        <v>239965</v>
      </c>
      <c r="G13" s="4">
        <v>105746776</v>
      </c>
      <c r="H13" s="4"/>
      <c r="I13" s="19">
        <v>69664</v>
      </c>
      <c r="J13" s="19">
        <v>3273885</v>
      </c>
      <c r="K13" s="4">
        <v>3343549</v>
      </c>
      <c r="L13" s="4"/>
      <c r="M13" s="4">
        <v>50185375</v>
      </c>
    </row>
    <row r="14" spans="1:13" ht="14.25">
      <c r="A14" s="1" t="s">
        <v>14</v>
      </c>
      <c r="B14" s="15">
        <v>10264092</v>
      </c>
      <c r="C14" s="15">
        <v>63041040</v>
      </c>
      <c r="D14" s="15">
        <v>1308606</v>
      </c>
      <c r="E14" s="15">
        <v>33298591</v>
      </c>
      <c r="F14" s="15">
        <v>315730</v>
      </c>
      <c r="G14" s="4">
        <v>108228059</v>
      </c>
      <c r="H14" s="4"/>
      <c r="I14" s="19">
        <v>120940</v>
      </c>
      <c r="J14" s="19">
        <v>3269930</v>
      </c>
      <c r="K14" s="4">
        <v>3390870</v>
      </c>
      <c r="L14" s="4"/>
      <c r="M14" s="4">
        <v>50942447</v>
      </c>
    </row>
    <row r="15" spans="1:13" ht="14.25">
      <c r="A15" s="1" t="s">
        <v>15</v>
      </c>
      <c r="B15" s="15">
        <v>9679353</v>
      </c>
      <c r="C15" s="15">
        <v>59453524</v>
      </c>
      <c r="D15" s="15">
        <v>0</v>
      </c>
      <c r="E15" s="15">
        <v>33148022</v>
      </c>
      <c r="F15" s="15">
        <v>267245</v>
      </c>
      <c r="G15" s="4">
        <v>102548144</v>
      </c>
      <c r="H15" s="4"/>
      <c r="I15" s="19">
        <v>77693</v>
      </c>
      <c r="J15" s="19">
        <v>3559568</v>
      </c>
      <c r="K15" s="4">
        <v>3637261</v>
      </c>
      <c r="L15" s="4"/>
      <c r="M15" s="4">
        <v>53388935</v>
      </c>
    </row>
    <row r="16" spans="1:13" ht="14.25">
      <c r="A16" s="1" t="s">
        <v>16</v>
      </c>
      <c r="B16" s="15">
        <v>9585992</v>
      </c>
      <c r="C16" s="15">
        <v>54322441</v>
      </c>
      <c r="D16" s="15">
        <v>0</v>
      </c>
      <c r="E16" s="15">
        <v>29774114</v>
      </c>
      <c r="F16" s="15">
        <v>230747</v>
      </c>
      <c r="G16" s="4">
        <v>93913294</v>
      </c>
      <c r="H16" s="4"/>
      <c r="I16" s="18">
        <v>102883</v>
      </c>
      <c r="J16" s="18">
        <v>3035820</v>
      </c>
      <c r="K16" s="4">
        <v>3138703</v>
      </c>
      <c r="L16" s="4"/>
      <c r="M16" s="4">
        <v>42626558</v>
      </c>
    </row>
    <row r="17" spans="1:13" ht="14.25">
      <c r="A17" s="1" t="s">
        <v>17</v>
      </c>
      <c r="B17" s="15">
        <v>9878601</v>
      </c>
      <c r="C17" s="15">
        <v>60685085</v>
      </c>
      <c r="D17" s="15">
        <v>1258887</v>
      </c>
      <c r="E17" s="15">
        <v>34386778</v>
      </c>
      <c r="F17" s="15">
        <v>303782</v>
      </c>
      <c r="G17" s="4">
        <v>106513133</v>
      </c>
      <c r="H17" s="4"/>
      <c r="I17" s="18">
        <v>123810</v>
      </c>
      <c r="J17" s="18">
        <v>4007158</v>
      </c>
      <c r="K17" s="4">
        <v>4130968</v>
      </c>
      <c r="L17" s="4"/>
      <c r="M17" s="4">
        <v>48450034</v>
      </c>
    </row>
    <row r="18" spans="1:13" ht="14.25">
      <c r="A18" s="1" t="s">
        <v>18</v>
      </c>
      <c r="B18" s="14">
        <v>11741362</v>
      </c>
      <c r="C18" s="14">
        <v>61643019</v>
      </c>
      <c r="D18" s="14">
        <v>0</v>
      </c>
      <c r="E18" s="14">
        <v>34710635</v>
      </c>
      <c r="F18" s="14">
        <v>284242</v>
      </c>
      <c r="G18" s="4">
        <v>108379258</v>
      </c>
      <c r="H18" s="4"/>
      <c r="I18" s="14">
        <v>105710</v>
      </c>
      <c r="J18" s="14">
        <v>3515084</v>
      </c>
      <c r="K18" s="4">
        <v>3620794</v>
      </c>
      <c r="L18" s="4"/>
      <c r="M18" s="4">
        <v>49179808</v>
      </c>
    </row>
    <row r="19" spans="1:13" ht="14.25">
      <c r="A19" s="1" t="s">
        <v>19</v>
      </c>
      <c r="B19" s="14">
        <v>12909702</v>
      </c>
      <c r="C19" s="14">
        <v>63032371</v>
      </c>
      <c r="D19" s="14">
        <v>0</v>
      </c>
      <c r="E19" s="14">
        <v>33177513</v>
      </c>
      <c r="F19" s="14">
        <v>264903</v>
      </c>
      <c r="G19" s="4">
        <v>109384489</v>
      </c>
      <c r="H19" s="4"/>
      <c r="I19" s="14">
        <v>119844</v>
      </c>
      <c r="J19" s="14">
        <v>3774062</v>
      </c>
      <c r="K19" s="4">
        <v>3893906</v>
      </c>
      <c r="L19" s="4"/>
      <c r="M19" s="4">
        <v>41372562</v>
      </c>
    </row>
    <row r="20" spans="1:13" ht="14.25">
      <c r="A20" s="1" t="s">
        <v>20</v>
      </c>
      <c r="B20" s="4">
        <v>13305321</v>
      </c>
      <c r="C20" s="4">
        <v>64968279</v>
      </c>
      <c r="D20" s="4">
        <v>1387611</v>
      </c>
      <c r="E20" s="4">
        <v>35548867</v>
      </c>
      <c r="F20" s="4">
        <v>237006</v>
      </c>
      <c r="G20" s="4">
        <v>115447084</v>
      </c>
      <c r="H20" s="4"/>
      <c r="I20" s="14">
        <v>167093</v>
      </c>
      <c r="J20" s="14">
        <v>3984121</v>
      </c>
      <c r="K20" s="4">
        <v>4151214</v>
      </c>
      <c r="L20" s="4"/>
      <c r="M20" s="4">
        <v>43777925</v>
      </c>
    </row>
    <row r="21" spans="1:13" ht="15" thickBot="1">
      <c r="A21" s="1" t="s">
        <v>21</v>
      </c>
      <c r="B21" s="5">
        <v>130027431</v>
      </c>
      <c r="C21" s="5">
        <v>745292848</v>
      </c>
      <c r="D21" s="5">
        <v>5448173</v>
      </c>
      <c r="E21" s="5">
        <v>416777910</v>
      </c>
      <c r="F21" s="5">
        <v>3017712</v>
      </c>
      <c r="G21" s="5">
        <v>1300564074</v>
      </c>
      <c r="H21" s="4"/>
      <c r="I21" s="5">
        <v>1637539</v>
      </c>
      <c r="J21" s="5">
        <v>42876901</v>
      </c>
      <c r="K21" s="5">
        <v>44514440</v>
      </c>
      <c r="L21" s="4"/>
      <c r="M21" s="5">
        <v>598265262</v>
      </c>
    </row>
    <row r="22" spans="2:13" ht="15" thickTop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8" ht="14.25">
      <c r="B23" s="4"/>
      <c r="C23" s="4"/>
      <c r="D23" s="4"/>
      <c r="E23" s="4"/>
      <c r="F23" s="4"/>
      <c r="G23" s="4"/>
      <c r="H23" s="4"/>
    </row>
    <row r="28" ht="14.25">
      <c r="A28" t="s">
        <v>43</v>
      </c>
    </row>
    <row r="29" ht="14.25">
      <c r="A29" t="s">
        <v>49</v>
      </c>
    </row>
  </sheetData>
  <sheetProtection/>
  <mergeCells count="2">
    <mergeCell ref="A1:M1"/>
    <mergeCell ref="A3:M3"/>
  </mergeCells>
  <printOptions horizontalCentered="1"/>
  <pageMargins left="0.2" right="0.2" top="0.5" bottom="0.2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11.625" style="0" customWidth="1"/>
    <col min="2" max="7" width="12.50390625" style="0" customWidth="1"/>
    <col min="8" max="8" width="1.625" style="0" customWidth="1"/>
    <col min="9" max="10" width="11.625" style="0" customWidth="1"/>
  </cols>
  <sheetData>
    <row r="1" spans="1:10" ht="23.25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>
      <c r="A3" s="22" t="s">
        <v>60</v>
      </c>
      <c r="B3" s="22"/>
      <c r="C3" s="22"/>
      <c r="D3" s="22"/>
      <c r="E3" s="22"/>
      <c r="F3" s="22"/>
      <c r="G3" s="22"/>
      <c r="H3" s="22"/>
      <c r="I3" s="22"/>
      <c r="J3" s="22"/>
    </row>
    <row r="5" spans="7:10" ht="14.25">
      <c r="G5" s="1"/>
      <c r="I5" s="1"/>
      <c r="J5" s="1" t="s">
        <v>24</v>
      </c>
    </row>
    <row r="6" spans="1:10" ht="14.25">
      <c r="A6" s="1"/>
      <c r="B6" s="1"/>
      <c r="C6" s="1"/>
      <c r="D6" s="1" t="s">
        <v>3</v>
      </c>
      <c r="E6" s="1" t="s">
        <v>26</v>
      </c>
      <c r="F6" s="1" t="s">
        <v>6</v>
      </c>
      <c r="G6" s="1" t="s">
        <v>21</v>
      </c>
      <c r="I6" s="1" t="s">
        <v>23</v>
      </c>
      <c r="J6" s="1" t="s">
        <v>25</v>
      </c>
    </row>
    <row r="7" spans="1:10" ht="15" thickBot="1">
      <c r="A7" s="2" t="s">
        <v>0</v>
      </c>
      <c r="B7" s="2" t="s">
        <v>1</v>
      </c>
      <c r="C7" s="2" t="s">
        <v>2</v>
      </c>
      <c r="D7" s="2" t="s">
        <v>4</v>
      </c>
      <c r="E7" s="2" t="s">
        <v>5</v>
      </c>
      <c r="F7" s="2" t="s">
        <v>39</v>
      </c>
      <c r="G7" s="2" t="s">
        <v>59</v>
      </c>
      <c r="I7" s="7" t="s">
        <v>57</v>
      </c>
      <c r="J7" s="7" t="s">
        <v>58</v>
      </c>
    </row>
    <row r="8" spans="1:7" ht="6" customHeight="1">
      <c r="A8" s="3"/>
      <c r="B8" s="3"/>
      <c r="C8" s="3"/>
      <c r="D8" s="3"/>
      <c r="E8" s="3"/>
      <c r="F8" s="3"/>
      <c r="G8" s="3"/>
    </row>
    <row r="9" spans="1:10" ht="14.25">
      <c r="A9" s="1" t="s">
        <v>9</v>
      </c>
      <c r="B9" s="16">
        <v>2924559</v>
      </c>
      <c r="C9" s="16">
        <v>17965979</v>
      </c>
      <c r="D9" s="16">
        <v>0</v>
      </c>
      <c r="E9" s="16">
        <v>9459591</v>
      </c>
      <c r="F9" s="16">
        <v>29414</v>
      </c>
      <c r="G9" s="10">
        <v>30379543</v>
      </c>
      <c r="H9" s="10"/>
      <c r="I9" s="16">
        <v>144690</v>
      </c>
      <c r="J9" s="16">
        <v>1035207</v>
      </c>
    </row>
    <row r="10" spans="1:10" ht="14.25">
      <c r="A10" s="1" t="s">
        <v>10</v>
      </c>
      <c r="B10" s="16">
        <v>2917935</v>
      </c>
      <c r="C10" s="16">
        <v>16535642</v>
      </c>
      <c r="D10" s="16">
        <v>0</v>
      </c>
      <c r="E10" s="16">
        <v>9141963</v>
      </c>
      <c r="F10" s="16">
        <v>38215</v>
      </c>
      <c r="G10" s="10">
        <v>28633755</v>
      </c>
      <c r="H10" s="10"/>
      <c r="I10" s="16">
        <v>112568</v>
      </c>
      <c r="J10" s="16">
        <v>945249</v>
      </c>
    </row>
    <row r="11" spans="1:10" ht="14.25">
      <c r="A11" s="1" t="s">
        <v>11</v>
      </c>
      <c r="B11" s="16">
        <v>2878683</v>
      </c>
      <c r="C11" s="16">
        <v>15113758</v>
      </c>
      <c r="D11" s="16">
        <v>394170</v>
      </c>
      <c r="E11" s="16">
        <v>9343800</v>
      </c>
      <c r="F11" s="16">
        <v>83172</v>
      </c>
      <c r="G11" s="10">
        <v>27813583</v>
      </c>
      <c r="H11" s="10"/>
      <c r="I11" s="16">
        <v>101549</v>
      </c>
      <c r="J11" s="16">
        <v>892790</v>
      </c>
    </row>
    <row r="12" spans="1:10" ht="14.25">
      <c r="A12" s="1" t="s">
        <v>12</v>
      </c>
      <c r="B12" s="16">
        <v>2650522</v>
      </c>
      <c r="C12" s="16">
        <v>16282201</v>
      </c>
      <c r="D12" s="16">
        <v>0</v>
      </c>
      <c r="E12" s="16">
        <v>10746803</v>
      </c>
      <c r="F12" s="16">
        <v>78323</v>
      </c>
      <c r="G12" s="10">
        <v>29757849</v>
      </c>
      <c r="H12" s="10"/>
      <c r="I12" s="16">
        <v>99167</v>
      </c>
      <c r="J12" s="16">
        <v>981261</v>
      </c>
    </row>
    <row r="13" spans="1:10" ht="14.25">
      <c r="A13" s="1" t="s">
        <v>13</v>
      </c>
      <c r="B13" s="16">
        <v>2167063</v>
      </c>
      <c r="C13" s="16">
        <v>15892451</v>
      </c>
      <c r="D13" s="16">
        <v>0</v>
      </c>
      <c r="E13" s="16">
        <v>9248748</v>
      </c>
      <c r="F13" s="16">
        <v>62749</v>
      </c>
      <c r="G13" s="10">
        <v>27371011</v>
      </c>
      <c r="H13" s="10"/>
      <c r="I13" s="16">
        <v>98032</v>
      </c>
      <c r="J13" s="16">
        <v>899300</v>
      </c>
    </row>
    <row r="14" spans="1:10" ht="14.25">
      <c r="A14" s="1" t="s">
        <v>14</v>
      </c>
      <c r="B14" s="16">
        <v>2638768</v>
      </c>
      <c r="C14" s="16">
        <v>16207110</v>
      </c>
      <c r="D14" s="16">
        <v>345472</v>
      </c>
      <c r="E14" s="16">
        <v>8735680</v>
      </c>
      <c r="F14" s="16">
        <v>82390</v>
      </c>
      <c r="G14" s="10">
        <v>28009420</v>
      </c>
      <c r="H14" s="10"/>
      <c r="I14" s="16">
        <v>100303</v>
      </c>
      <c r="J14" s="16">
        <v>923597</v>
      </c>
    </row>
    <row r="15" spans="1:10" ht="14.25">
      <c r="A15" s="1" t="s">
        <v>15</v>
      </c>
      <c r="B15" s="16">
        <v>2412794</v>
      </c>
      <c r="C15" s="16">
        <v>14820149</v>
      </c>
      <c r="D15" s="16">
        <v>0</v>
      </c>
      <c r="E15" s="16">
        <v>8432455</v>
      </c>
      <c r="F15" s="16">
        <v>67804</v>
      </c>
      <c r="G15" s="10">
        <v>25733202</v>
      </c>
      <c r="H15" s="10"/>
      <c r="I15" s="16">
        <v>106769</v>
      </c>
      <c r="J15" s="16">
        <v>893448</v>
      </c>
    </row>
    <row r="16" spans="1:10" ht="14.25">
      <c r="A16" s="1" t="s">
        <v>16</v>
      </c>
      <c r="B16" s="16">
        <v>2389279</v>
      </c>
      <c r="C16" s="16">
        <v>13539689</v>
      </c>
      <c r="D16" s="16">
        <v>0</v>
      </c>
      <c r="E16" s="16">
        <v>7573155</v>
      </c>
      <c r="F16" s="16">
        <v>58587</v>
      </c>
      <c r="G16" s="10">
        <v>23560710</v>
      </c>
      <c r="H16" s="10"/>
      <c r="I16" s="16">
        <v>92583</v>
      </c>
      <c r="J16" s="16">
        <v>802667</v>
      </c>
    </row>
    <row r="17" spans="1:10" ht="14.25">
      <c r="A17" s="1" t="s">
        <v>17</v>
      </c>
      <c r="B17" s="16">
        <v>2462633</v>
      </c>
      <c r="C17" s="16">
        <v>15128046</v>
      </c>
      <c r="D17" s="16">
        <v>322275</v>
      </c>
      <c r="E17" s="16">
        <v>8748039</v>
      </c>
      <c r="F17" s="16">
        <v>76956</v>
      </c>
      <c r="G17" s="10">
        <v>26737949</v>
      </c>
      <c r="H17" s="10"/>
      <c r="I17" s="16">
        <v>121963</v>
      </c>
      <c r="J17" s="16">
        <v>897001</v>
      </c>
    </row>
    <row r="18" spans="1:10" ht="14.25">
      <c r="A18" s="1" t="s">
        <v>18</v>
      </c>
      <c r="B18" s="17">
        <v>2926967</v>
      </c>
      <c r="C18" s="17">
        <v>15366788</v>
      </c>
      <c r="D18" s="17">
        <v>0</v>
      </c>
      <c r="E18" s="17">
        <v>8829953</v>
      </c>
      <c r="F18" s="17">
        <v>72126</v>
      </c>
      <c r="G18" s="10">
        <v>27195834</v>
      </c>
      <c r="H18" s="10"/>
      <c r="I18" s="17">
        <v>106826</v>
      </c>
      <c r="J18" s="17">
        <v>923911</v>
      </c>
    </row>
    <row r="19" spans="1:10" ht="14.25">
      <c r="A19" s="1" t="s">
        <v>19</v>
      </c>
      <c r="B19" s="17">
        <v>3218465</v>
      </c>
      <c r="C19" s="17">
        <v>15714328</v>
      </c>
      <c r="D19" s="17">
        <v>0</v>
      </c>
      <c r="E19" s="17">
        <v>8439974</v>
      </c>
      <c r="F19" s="17">
        <v>67109</v>
      </c>
      <c r="G19" s="10">
        <v>27439876</v>
      </c>
      <c r="H19" s="10"/>
      <c r="I19" s="17">
        <v>115032</v>
      </c>
      <c r="J19" s="17">
        <v>919851</v>
      </c>
    </row>
    <row r="20" spans="1:10" ht="14.25">
      <c r="A20" s="1" t="s">
        <v>20</v>
      </c>
      <c r="B20" s="17">
        <v>3317154</v>
      </c>
      <c r="C20" s="17">
        <v>16197220</v>
      </c>
      <c r="D20" s="17">
        <v>355223</v>
      </c>
      <c r="E20" s="17">
        <v>9043495</v>
      </c>
      <c r="F20" s="17">
        <v>60030</v>
      </c>
      <c r="G20" s="10">
        <v>28973122</v>
      </c>
      <c r="H20" s="10"/>
      <c r="I20" s="17">
        <v>123406</v>
      </c>
      <c r="J20" s="17">
        <v>956288</v>
      </c>
    </row>
    <row r="21" spans="1:10" ht="15" thickBot="1">
      <c r="A21" s="1" t="s">
        <v>21</v>
      </c>
      <c r="B21" s="11">
        <v>32904822</v>
      </c>
      <c r="C21" s="11">
        <v>188763361</v>
      </c>
      <c r="D21" s="11">
        <v>1417140</v>
      </c>
      <c r="E21" s="11">
        <v>107743656</v>
      </c>
      <c r="F21" s="11">
        <v>776875</v>
      </c>
      <c r="G21" s="11">
        <v>331605854</v>
      </c>
      <c r="H21" s="10"/>
      <c r="I21" s="11">
        <v>1322888</v>
      </c>
      <c r="J21" s="11">
        <v>11070570</v>
      </c>
    </row>
    <row r="22" spans="2:7" ht="15" thickTop="1">
      <c r="B22" s="4"/>
      <c r="C22" s="4"/>
      <c r="D22" s="4"/>
      <c r="E22" s="4"/>
      <c r="F22" s="4"/>
      <c r="G22" s="4"/>
    </row>
    <row r="25" ht="14.25">
      <c r="A25" t="s">
        <v>55</v>
      </c>
    </row>
    <row r="26" ht="14.25">
      <c r="A26" t="s">
        <v>56</v>
      </c>
    </row>
  </sheetData>
  <sheetProtection/>
  <mergeCells count="3">
    <mergeCell ref="A1:J1"/>
    <mergeCell ref="A2:J2"/>
    <mergeCell ref="A3:J3"/>
  </mergeCells>
  <printOptions horizontalCentered="1"/>
  <pageMargins left="0.2" right="0.2" top="0.5" bottom="0.3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1" sqref="A1:K1"/>
    </sheetView>
  </sheetViews>
  <sheetFormatPr defaultColWidth="9.00390625" defaultRowHeight="14.25"/>
  <cols>
    <col min="1" max="1" width="11.625" style="0" customWidth="1"/>
    <col min="2" max="9" width="13.125" style="0" customWidth="1"/>
    <col min="10" max="11" width="12.25390625" style="0" bestFit="1" customWidth="1"/>
    <col min="12" max="12" width="6.375" style="0" customWidth="1"/>
    <col min="13" max="13" width="12.125" style="0" hidden="1" customWidth="1"/>
    <col min="14" max="14" width="13.25390625" style="0" hidden="1" customWidth="1"/>
    <col min="15" max="15" width="13.125" style="0" hidden="1" customWidth="1"/>
    <col min="16" max="16" width="13.75390625" style="0" customWidth="1"/>
  </cols>
  <sheetData>
    <row r="1" spans="1:11" ht="23.25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18">
      <c r="A3" s="22" t="s">
        <v>44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25" customHeight="1">
      <c r="A5" s="6"/>
      <c r="J5" s="1"/>
      <c r="K5" s="1" t="s">
        <v>35</v>
      </c>
    </row>
    <row r="6" spans="1:11" ht="14.25" customHeight="1">
      <c r="A6" s="6"/>
      <c r="J6" s="1" t="s">
        <v>48</v>
      </c>
      <c r="K6" s="1" t="s">
        <v>48</v>
      </c>
    </row>
    <row r="7" spans="10:11" ht="14.25" customHeight="1">
      <c r="J7" s="1" t="s">
        <v>32</v>
      </c>
      <c r="K7" s="1" t="s">
        <v>32</v>
      </c>
    </row>
    <row r="8" spans="1:15" ht="14.25" customHeight="1">
      <c r="A8" s="1"/>
      <c r="B8" s="1" t="s">
        <v>27</v>
      </c>
      <c r="C8" s="1" t="s">
        <v>27</v>
      </c>
      <c r="D8" s="1" t="s">
        <v>27</v>
      </c>
      <c r="E8" s="1" t="s">
        <v>27</v>
      </c>
      <c r="F8" s="1" t="s">
        <v>27</v>
      </c>
      <c r="G8" s="1" t="s">
        <v>27</v>
      </c>
      <c r="H8" s="1" t="s">
        <v>27</v>
      </c>
      <c r="I8" s="1" t="s">
        <v>27</v>
      </c>
      <c r="J8" s="1" t="s">
        <v>33</v>
      </c>
      <c r="K8" s="1" t="s">
        <v>33</v>
      </c>
      <c r="N8" s="1" t="s">
        <v>35</v>
      </c>
      <c r="O8" s="1" t="s">
        <v>35</v>
      </c>
    </row>
    <row r="9" spans="1:15" ht="14.25" customHeight="1" thickBot="1">
      <c r="A9" s="2" t="s">
        <v>0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52</v>
      </c>
      <c r="G9" s="2" t="s">
        <v>53</v>
      </c>
      <c r="H9" s="2" t="s">
        <v>54</v>
      </c>
      <c r="I9" s="2" t="s">
        <v>61</v>
      </c>
      <c r="J9" s="2" t="s">
        <v>34</v>
      </c>
      <c r="K9" s="2" t="s">
        <v>34</v>
      </c>
      <c r="M9" s="9" t="s">
        <v>36</v>
      </c>
      <c r="N9" s="9" t="s">
        <v>36</v>
      </c>
      <c r="O9" s="9" t="s">
        <v>37</v>
      </c>
    </row>
    <row r="10" ht="6" customHeight="1"/>
    <row r="11" spans="1:15" ht="14.25">
      <c r="A11" s="1" t="s">
        <v>9</v>
      </c>
      <c r="B11" s="4">
        <v>111173621</v>
      </c>
      <c r="C11" s="4">
        <v>105408345</v>
      </c>
      <c r="D11" s="4">
        <v>109868021</v>
      </c>
      <c r="E11" s="4">
        <v>115233006</v>
      </c>
      <c r="F11" s="4">
        <v>107956467</v>
      </c>
      <c r="G11" s="4">
        <v>109229333</v>
      </c>
      <c r="H11" s="4">
        <v>112359501</v>
      </c>
      <c r="I11" s="4">
        <v>117422079</v>
      </c>
      <c r="J11" s="8">
        <v>0.0451</v>
      </c>
      <c r="K11" s="8">
        <v>0.0451</v>
      </c>
      <c r="M11" s="4">
        <f>I11-H11</f>
        <v>5062578</v>
      </c>
      <c r="N11" s="4">
        <f>M11</f>
        <v>5062578</v>
      </c>
      <c r="O11" s="4">
        <f>H11</f>
        <v>112359501</v>
      </c>
    </row>
    <row r="12" spans="1:15" ht="14.25">
      <c r="A12" s="1" t="s">
        <v>10</v>
      </c>
      <c r="B12" s="4">
        <v>112490318</v>
      </c>
      <c r="C12" s="4">
        <v>105295459</v>
      </c>
      <c r="D12" s="4">
        <v>103077875</v>
      </c>
      <c r="E12" s="4">
        <v>112709383</v>
      </c>
      <c r="F12" s="4">
        <v>112058023</v>
      </c>
      <c r="G12" s="4">
        <v>111339164</v>
      </c>
      <c r="H12" s="4">
        <v>110884852</v>
      </c>
      <c r="I12" s="4">
        <v>110663644</v>
      </c>
      <c r="J12" s="8">
        <v>-0.002</v>
      </c>
      <c r="K12" s="8">
        <v>0.0217</v>
      </c>
      <c r="M12" s="4">
        <f aca="true" t="shared" si="0" ref="M12:M22">I12-H12</f>
        <v>-221208</v>
      </c>
      <c r="N12" s="4">
        <f>SUM(M11:M12)</f>
        <v>4841370</v>
      </c>
      <c r="O12" s="4">
        <f>SUM(H11:H12)</f>
        <v>223244353</v>
      </c>
    </row>
    <row r="13" spans="1:15" ht="14.25">
      <c r="A13" s="1" t="s">
        <v>11</v>
      </c>
      <c r="B13" s="4">
        <v>105491943</v>
      </c>
      <c r="C13" s="4">
        <v>102169558</v>
      </c>
      <c r="D13" s="4">
        <v>105915290</v>
      </c>
      <c r="E13" s="4">
        <v>111397173</v>
      </c>
      <c r="F13" s="4">
        <v>108578095</v>
      </c>
      <c r="G13" s="4">
        <v>101637696</v>
      </c>
      <c r="H13" s="4">
        <v>103271326</v>
      </c>
      <c r="I13" s="4">
        <v>107414606</v>
      </c>
      <c r="J13" s="8">
        <v>0.0401</v>
      </c>
      <c r="K13" s="8">
        <v>0.0275</v>
      </c>
      <c r="M13" s="4">
        <f t="shared" si="0"/>
        <v>4143280</v>
      </c>
      <c r="N13" s="4">
        <f>SUM(M11:M13)</f>
        <v>8984650</v>
      </c>
      <c r="O13" s="4">
        <f>SUM(H11:H13)</f>
        <v>326515679</v>
      </c>
    </row>
    <row r="14" spans="1:15" ht="14.25">
      <c r="A14" s="1" t="s">
        <v>12</v>
      </c>
      <c r="B14" s="4">
        <v>113141080</v>
      </c>
      <c r="C14" s="4">
        <v>105620953</v>
      </c>
      <c r="D14" s="4">
        <v>103852126</v>
      </c>
      <c r="E14" s="4">
        <v>110564442</v>
      </c>
      <c r="F14" s="4">
        <v>106639082</v>
      </c>
      <c r="G14" s="4">
        <v>109854276</v>
      </c>
      <c r="H14" s="4">
        <v>113865503</v>
      </c>
      <c r="I14" s="4">
        <v>114903508</v>
      </c>
      <c r="J14" s="8">
        <v>0.0091</v>
      </c>
      <c r="K14" s="8">
        <v>0.0228</v>
      </c>
      <c r="M14" s="4">
        <f t="shared" si="0"/>
        <v>1038005</v>
      </c>
      <c r="N14" s="4">
        <f>SUM(M11:M14)</f>
        <v>10022655</v>
      </c>
      <c r="O14" s="4">
        <f>SUM(H11:H14)</f>
        <v>440381182</v>
      </c>
    </row>
    <row r="15" spans="1:15" ht="14.25">
      <c r="A15" s="1" t="s">
        <v>13</v>
      </c>
      <c r="B15" s="4">
        <v>104804024</v>
      </c>
      <c r="C15" s="4">
        <v>98645049</v>
      </c>
      <c r="D15" s="4">
        <v>99287086</v>
      </c>
      <c r="E15" s="4">
        <v>104151941</v>
      </c>
      <c r="F15" s="4">
        <v>103139825</v>
      </c>
      <c r="G15" s="4">
        <v>99563979</v>
      </c>
      <c r="H15" s="4">
        <v>106211705</v>
      </c>
      <c r="I15" s="4">
        <v>105746776</v>
      </c>
      <c r="J15" s="8">
        <v>-0.0044</v>
      </c>
      <c r="K15" s="8">
        <v>0.0175</v>
      </c>
      <c r="M15" s="4">
        <f t="shared" si="0"/>
        <v>-464929</v>
      </c>
      <c r="N15" s="4">
        <f>SUM(M11:M15)</f>
        <v>9557726</v>
      </c>
      <c r="O15" s="4">
        <f>SUM(H11:H15)</f>
        <v>546592887</v>
      </c>
    </row>
    <row r="16" spans="1:15" ht="14.25">
      <c r="A16" s="1" t="s">
        <v>14</v>
      </c>
      <c r="B16" s="4">
        <v>97448120</v>
      </c>
      <c r="C16" s="4">
        <v>105365909</v>
      </c>
      <c r="D16" s="4">
        <v>102090866</v>
      </c>
      <c r="E16" s="4">
        <v>108219348</v>
      </c>
      <c r="F16" s="4">
        <v>102121822</v>
      </c>
      <c r="G16" s="4">
        <v>98383863</v>
      </c>
      <c r="H16" s="4">
        <v>105878962</v>
      </c>
      <c r="I16" s="4">
        <v>108228059</v>
      </c>
      <c r="J16" s="8">
        <v>0.0222</v>
      </c>
      <c r="K16" s="8">
        <v>0.0182</v>
      </c>
      <c r="M16" s="4">
        <f t="shared" si="0"/>
        <v>2349097</v>
      </c>
      <c r="N16" s="4">
        <f>SUM(M11:M16)</f>
        <v>11906823</v>
      </c>
      <c r="O16" s="4">
        <f>SUM(H11:H16)</f>
        <v>652471849</v>
      </c>
    </row>
    <row r="17" spans="1:15" ht="14.25">
      <c r="A17" s="1" t="s">
        <v>15</v>
      </c>
      <c r="B17" s="4">
        <v>96437981</v>
      </c>
      <c r="C17" s="4">
        <v>92647016</v>
      </c>
      <c r="D17" s="4">
        <v>89700448</v>
      </c>
      <c r="E17" s="4">
        <v>95508402</v>
      </c>
      <c r="F17" s="4">
        <v>97101389</v>
      </c>
      <c r="G17" s="4">
        <v>93853855</v>
      </c>
      <c r="H17" s="4">
        <v>100130033</v>
      </c>
      <c r="I17" s="4">
        <v>102548144</v>
      </c>
      <c r="J17" s="8">
        <v>0.0241</v>
      </c>
      <c r="K17" s="8">
        <v>0.019</v>
      </c>
      <c r="M17" s="4">
        <f t="shared" si="0"/>
        <v>2418111</v>
      </c>
      <c r="N17" s="4">
        <f>SUM(M11:M17)</f>
        <v>14324934</v>
      </c>
      <c r="O17" s="4">
        <f>SUM(H11:H17)</f>
        <v>752601882</v>
      </c>
    </row>
    <row r="18" spans="1:15" ht="14.25">
      <c r="A18" s="1" t="s">
        <v>16</v>
      </c>
      <c r="B18" s="4">
        <v>92141860</v>
      </c>
      <c r="C18" s="4">
        <v>85713058</v>
      </c>
      <c r="D18" s="4">
        <v>88217399</v>
      </c>
      <c r="E18" s="4">
        <v>87729123</v>
      </c>
      <c r="F18" s="4">
        <v>92273120</v>
      </c>
      <c r="G18" s="4">
        <v>87150637</v>
      </c>
      <c r="H18" s="4">
        <v>94641663</v>
      </c>
      <c r="I18" s="4">
        <v>93913294</v>
      </c>
      <c r="J18" s="8">
        <v>-0.0077</v>
      </c>
      <c r="K18" s="8">
        <v>0.016</v>
      </c>
      <c r="M18" s="4">
        <f t="shared" si="0"/>
        <v>-728369</v>
      </c>
      <c r="N18" s="4">
        <f>SUM(M11:M18)</f>
        <v>13596565</v>
      </c>
      <c r="O18" s="4">
        <f>SUM(H11:H18)</f>
        <v>847243545</v>
      </c>
    </row>
    <row r="19" spans="1:15" ht="14.25">
      <c r="A19" s="1" t="s">
        <v>17</v>
      </c>
      <c r="B19" s="4">
        <v>99462912</v>
      </c>
      <c r="C19" s="4">
        <v>98086384</v>
      </c>
      <c r="D19" s="4">
        <v>103269058</v>
      </c>
      <c r="E19" s="4">
        <v>102084843</v>
      </c>
      <c r="F19" s="4">
        <v>101999267</v>
      </c>
      <c r="G19" s="4">
        <v>99834493</v>
      </c>
      <c r="H19" s="4">
        <v>99207009</v>
      </c>
      <c r="I19" s="4">
        <v>106513133</v>
      </c>
      <c r="J19" s="8">
        <v>0.0736</v>
      </c>
      <c r="K19" s="8">
        <v>0.0221</v>
      </c>
      <c r="M19" s="4">
        <f t="shared" si="0"/>
        <v>7306124</v>
      </c>
      <c r="N19" s="4">
        <f>SUM(M11:M19)</f>
        <v>20902689</v>
      </c>
      <c r="O19" s="4">
        <f>SUM(H11:H19)</f>
        <v>946450554</v>
      </c>
    </row>
    <row r="20" spans="1:15" ht="14.25">
      <c r="A20" s="1" t="s">
        <v>18</v>
      </c>
      <c r="B20" s="4">
        <v>99492853</v>
      </c>
      <c r="C20" s="4">
        <v>99313695</v>
      </c>
      <c r="D20" s="4">
        <v>103295189</v>
      </c>
      <c r="E20" s="4">
        <v>99738323</v>
      </c>
      <c r="F20" s="4">
        <v>101285746</v>
      </c>
      <c r="G20" s="4">
        <v>99931361</v>
      </c>
      <c r="H20" s="4">
        <v>106126950</v>
      </c>
      <c r="I20" s="4">
        <v>108379258</v>
      </c>
      <c r="J20" s="8">
        <v>0.0212</v>
      </c>
      <c r="K20" s="8">
        <v>0.022</v>
      </c>
      <c r="M20" s="4">
        <f t="shared" si="0"/>
        <v>2252308</v>
      </c>
      <c r="N20" s="4">
        <f>SUM(M11:M20)</f>
        <v>23154997</v>
      </c>
      <c r="O20" s="4">
        <f>SUM(H11:H20)</f>
        <v>1052577504</v>
      </c>
    </row>
    <row r="21" spans="1:15" ht="14.25">
      <c r="A21" s="1" t="s">
        <v>19</v>
      </c>
      <c r="B21" s="4">
        <v>103845680</v>
      </c>
      <c r="C21" s="4">
        <v>105739748</v>
      </c>
      <c r="D21" s="4">
        <v>106149977</v>
      </c>
      <c r="E21" s="4">
        <v>104244431</v>
      </c>
      <c r="F21" s="4">
        <v>110074293</v>
      </c>
      <c r="G21" s="4">
        <v>108886859</v>
      </c>
      <c r="H21" s="4">
        <v>112598217</v>
      </c>
      <c r="I21" s="4">
        <v>109384489</v>
      </c>
      <c r="J21" s="8">
        <v>-0.0285</v>
      </c>
      <c r="K21" s="8">
        <v>0.0171</v>
      </c>
      <c r="M21" s="4">
        <f t="shared" si="0"/>
        <v>-3213728</v>
      </c>
      <c r="N21" s="4">
        <f>SUM(M11:M21)</f>
        <v>19941269</v>
      </c>
      <c r="O21" s="4">
        <f>SUM(H11:H21)</f>
        <v>1165175721</v>
      </c>
    </row>
    <row r="22" spans="1:15" ht="14.25">
      <c r="A22" s="1" t="s">
        <v>20</v>
      </c>
      <c r="B22" s="4">
        <v>102504587</v>
      </c>
      <c r="C22" s="4">
        <v>105362756</v>
      </c>
      <c r="D22" s="4">
        <v>110681395</v>
      </c>
      <c r="E22" s="4">
        <v>108657755</v>
      </c>
      <c r="F22" s="4">
        <v>113908129</v>
      </c>
      <c r="G22" s="4">
        <v>108996655</v>
      </c>
      <c r="H22" s="4">
        <v>110008909</v>
      </c>
      <c r="I22" s="4">
        <v>115447084</v>
      </c>
      <c r="J22" s="8">
        <v>0.0494</v>
      </c>
      <c r="K22" s="8">
        <v>0.0199</v>
      </c>
      <c r="M22" s="4">
        <f t="shared" si="0"/>
        <v>5438175</v>
      </c>
      <c r="N22" s="4">
        <f>SUM(M11:M22)</f>
        <v>25379444</v>
      </c>
      <c r="O22" s="4">
        <f>SUM(H11:H22)</f>
        <v>1275184630</v>
      </c>
    </row>
    <row r="23" spans="1:15" ht="15" thickBot="1">
      <c r="A23" s="1" t="s">
        <v>21</v>
      </c>
      <c r="B23" s="5">
        <v>1238434979</v>
      </c>
      <c r="C23" s="5">
        <v>1209367930</v>
      </c>
      <c r="D23" s="5">
        <v>1225404730</v>
      </c>
      <c r="E23" s="5">
        <v>1260238170</v>
      </c>
      <c r="F23" s="5">
        <v>1257135258</v>
      </c>
      <c r="G23" s="5">
        <v>1228662171</v>
      </c>
      <c r="H23" s="5">
        <v>1275184630</v>
      </c>
      <c r="I23" s="5">
        <v>1300564074</v>
      </c>
      <c r="J23" s="12"/>
      <c r="K23" s="12"/>
      <c r="M23" s="4"/>
      <c r="N23" s="4"/>
      <c r="O23" s="4"/>
    </row>
    <row r="24" spans="2:11" ht="15" thickTop="1">
      <c r="B24" s="4"/>
      <c r="C24" s="4"/>
      <c r="D24" s="4"/>
      <c r="E24" s="4"/>
      <c r="F24" s="4"/>
      <c r="G24" s="4"/>
      <c r="H24" s="4"/>
      <c r="I24" s="4"/>
      <c r="J24" s="8"/>
      <c r="K24" s="8"/>
    </row>
    <row r="27" spans="1:11" ht="18">
      <c r="A27" s="22" t="s">
        <v>45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4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4.25" customHeight="1">
      <c r="A29" s="6"/>
      <c r="K29" s="1" t="s">
        <v>35</v>
      </c>
    </row>
    <row r="30" spans="1:11" ht="14.25" customHeight="1">
      <c r="A30" s="6"/>
      <c r="J30" s="1" t="s">
        <v>38</v>
      </c>
      <c r="K30" s="1" t="s">
        <v>38</v>
      </c>
    </row>
    <row r="31" spans="1:11" ht="14.25" customHeight="1">
      <c r="A31" s="6"/>
      <c r="J31" s="1" t="s">
        <v>36</v>
      </c>
      <c r="K31" s="1" t="s">
        <v>36</v>
      </c>
    </row>
    <row r="32" spans="10:11" ht="14.25" customHeight="1">
      <c r="J32" s="1" t="s">
        <v>32</v>
      </c>
      <c r="K32" s="1" t="s">
        <v>32</v>
      </c>
    </row>
    <row r="33" spans="1:15" ht="14.25" customHeight="1">
      <c r="A33" s="1"/>
      <c r="B33" s="1" t="s">
        <v>27</v>
      </c>
      <c r="C33" s="1" t="s">
        <v>27</v>
      </c>
      <c r="D33" s="1" t="s">
        <v>27</v>
      </c>
      <c r="E33" s="1" t="s">
        <v>27</v>
      </c>
      <c r="F33" s="1" t="s">
        <v>27</v>
      </c>
      <c r="G33" s="1" t="s">
        <v>27</v>
      </c>
      <c r="H33" s="1" t="s">
        <v>27</v>
      </c>
      <c r="I33" s="1" t="s">
        <v>27</v>
      </c>
      <c r="J33" s="1" t="s">
        <v>33</v>
      </c>
      <c r="K33" s="1" t="s">
        <v>33</v>
      </c>
      <c r="N33" s="1" t="s">
        <v>35</v>
      </c>
      <c r="O33" s="1" t="s">
        <v>35</v>
      </c>
    </row>
    <row r="34" spans="1:15" ht="14.25" customHeight="1" thickBot="1">
      <c r="A34" s="2" t="s">
        <v>0</v>
      </c>
      <c r="B34" s="2" t="s">
        <v>28</v>
      </c>
      <c r="C34" s="2" t="s">
        <v>29</v>
      </c>
      <c r="D34" s="2" t="s">
        <v>30</v>
      </c>
      <c r="E34" s="2" t="s">
        <v>31</v>
      </c>
      <c r="F34" s="2" t="s">
        <v>52</v>
      </c>
      <c r="G34" s="2" t="s">
        <v>53</v>
      </c>
      <c r="H34" s="2" t="s">
        <v>54</v>
      </c>
      <c r="I34" s="2" t="s">
        <v>61</v>
      </c>
      <c r="J34" s="2" t="s">
        <v>34</v>
      </c>
      <c r="K34" s="2" t="s">
        <v>34</v>
      </c>
      <c r="M34" s="9" t="s">
        <v>36</v>
      </c>
      <c r="N34" s="9" t="s">
        <v>36</v>
      </c>
      <c r="O34" s="9" t="s">
        <v>37</v>
      </c>
    </row>
    <row r="35" ht="6" customHeight="1"/>
    <row r="36" spans="1:15" ht="14.25">
      <c r="A36" s="1" t="s">
        <v>9</v>
      </c>
      <c r="B36" s="10">
        <v>29418949</v>
      </c>
      <c r="C36" s="10">
        <v>26843881</v>
      </c>
      <c r="D36" s="10">
        <v>28412965</v>
      </c>
      <c r="E36" s="10">
        <v>30602396</v>
      </c>
      <c r="F36" s="10">
        <v>27820845</v>
      </c>
      <c r="G36" s="10">
        <v>28042925</v>
      </c>
      <c r="H36" s="10">
        <v>28955185</v>
      </c>
      <c r="I36" s="10">
        <v>30379543</v>
      </c>
      <c r="J36" s="8">
        <v>0.0492</v>
      </c>
      <c r="K36" s="8">
        <v>0.0492</v>
      </c>
      <c r="M36" s="10">
        <f>I36-H36</f>
        <v>1424358</v>
      </c>
      <c r="N36" s="10">
        <f>M36</f>
        <v>1424358</v>
      </c>
      <c r="O36" s="10">
        <f>H36</f>
        <v>28955185</v>
      </c>
    </row>
    <row r="37" spans="1:15" ht="14.25">
      <c r="A37" s="1" t="s">
        <v>10</v>
      </c>
      <c r="B37" s="10">
        <v>29769128</v>
      </c>
      <c r="C37" s="10">
        <v>26791193</v>
      </c>
      <c r="D37" s="10">
        <v>26659172</v>
      </c>
      <c r="E37" s="10">
        <v>29938361</v>
      </c>
      <c r="F37" s="10">
        <v>28888688</v>
      </c>
      <c r="G37" s="10">
        <v>28597497</v>
      </c>
      <c r="H37" s="10">
        <v>28575065</v>
      </c>
      <c r="I37" s="10">
        <v>28633755</v>
      </c>
      <c r="J37" s="8">
        <v>0.0021</v>
      </c>
      <c r="K37" s="8">
        <v>0.0258</v>
      </c>
      <c r="M37" s="10">
        <f aca="true" t="shared" si="1" ref="M37:M47">I37-H37</f>
        <v>58690</v>
      </c>
      <c r="N37" s="10">
        <f>SUM(M36:M37)</f>
        <v>1483048</v>
      </c>
      <c r="O37" s="10">
        <f>SUM(H36:H37)</f>
        <v>57530250</v>
      </c>
    </row>
    <row r="38" spans="1:15" ht="14.25">
      <c r="A38" s="1" t="s">
        <v>11</v>
      </c>
      <c r="B38" s="10">
        <v>27929476</v>
      </c>
      <c r="C38" s="10">
        <v>26040715</v>
      </c>
      <c r="D38" s="10">
        <v>27408621</v>
      </c>
      <c r="E38" s="10">
        <v>29608009</v>
      </c>
      <c r="F38" s="10">
        <v>28006143</v>
      </c>
      <c r="G38" s="10">
        <v>26117211</v>
      </c>
      <c r="H38" s="10">
        <v>26632015</v>
      </c>
      <c r="I38" s="10">
        <v>27813583</v>
      </c>
      <c r="J38" s="8">
        <v>0.0444</v>
      </c>
      <c r="K38" s="8">
        <v>0.0317</v>
      </c>
      <c r="M38" s="10">
        <f t="shared" si="1"/>
        <v>1181568</v>
      </c>
      <c r="N38" s="10">
        <f>SUM(M36:M38)</f>
        <v>2664616</v>
      </c>
      <c r="O38" s="10">
        <f>SUM(H36:H38)</f>
        <v>84162265</v>
      </c>
    </row>
    <row r="39" spans="1:15" ht="14.25">
      <c r="A39" s="1" t="s">
        <v>12</v>
      </c>
      <c r="B39" s="10">
        <v>29959441</v>
      </c>
      <c r="C39" s="10">
        <v>26921774</v>
      </c>
      <c r="D39" s="10">
        <v>26874815</v>
      </c>
      <c r="E39" s="10">
        <v>29388401</v>
      </c>
      <c r="F39" s="10">
        <v>27508494</v>
      </c>
      <c r="G39" s="10">
        <v>28227791</v>
      </c>
      <c r="H39" s="10">
        <v>29374673</v>
      </c>
      <c r="I39" s="10">
        <v>29757849</v>
      </c>
      <c r="J39" s="8">
        <v>0.013</v>
      </c>
      <c r="K39" s="8">
        <v>0.0268</v>
      </c>
      <c r="M39" s="10">
        <f t="shared" si="1"/>
        <v>383176</v>
      </c>
      <c r="N39" s="10">
        <f>SUM(M36:M39)</f>
        <v>3047792</v>
      </c>
      <c r="O39" s="10">
        <f>SUM(H36:H39)</f>
        <v>113536938</v>
      </c>
    </row>
    <row r="40" spans="1:15" ht="14.25">
      <c r="A40" s="1" t="s">
        <v>13</v>
      </c>
      <c r="B40" s="10">
        <v>27747128</v>
      </c>
      <c r="C40" s="10">
        <v>25133192</v>
      </c>
      <c r="D40" s="10">
        <v>25688954</v>
      </c>
      <c r="E40" s="10">
        <v>27670448</v>
      </c>
      <c r="F40" s="10">
        <v>26594586</v>
      </c>
      <c r="G40" s="10">
        <v>25569856</v>
      </c>
      <c r="H40" s="10">
        <v>27383092</v>
      </c>
      <c r="I40" s="10">
        <v>27371011</v>
      </c>
      <c r="J40" s="8">
        <v>-0.0004</v>
      </c>
      <c r="K40" s="8">
        <v>0.0215</v>
      </c>
      <c r="M40" s="10">
        <f t="shared" si="1"/>
        <v>-12081</v>
      </c>
      <c r="N40" s="10">
        <f>SUM(M36:M40)</f>
        <v>3035711</v>
      </c>
      <c r="O40" s="10">
        <f>SUM(H36:H40)</f>
        <v>140920030</v>
      </c>
    </row>
    <row r="41" spans="1:15" ht="14.25">
      <c r="A41" s="1" t="s">
        <v>14</v>
      </c>
      <c r="B41" s="10">
        <v>25782363</v>
      </c>
      <c r="C41" s="10">
        <v>26838784</v>
      </c>
      <c r="D41" s="10">
        <v>26414565</v>
      </c>
      <c r="E41" s="10">
        <v>28745037</v>
      </c>
      <c r="F41" s="10">
        <v>26325154</v>
      </c>
      <c r="G41" s="10">
        <v>25256254</v>
      </c>
      <c r="H41" s="10">
        <v>27290779</v>
      </c>
      <c r="I41" s="10">
        <v>28009420</v>
      </c>
      <c r="J41" s="8">
        <v>0.0263</v>
      </c>
      <c r="K41" s="8">
        <v>0.0223</v>
      </c>
      <c r="M41" s="10">
        <f t="shared" si="1"/>
        <v>718641</v>
      </c>
      <c r="N41" s="10">
        <f>SUM(M36:M41)</f>
        <v>3754352</v>
      </c>
      <c r="O41" s="10">
        <f>SUM(H36:H41)</f>
        <v>168210809</v>
      </c>
    </row>
    <row r="42" spans="1:15" ht="14.25">
      <c r="A42" s="1" t="s">
        <v>15</v>
      </c>
      <c r="B42" s="10">
        <v>21733185</v>
      </c>
      <c r="C42" s="10">
        <v>23960037</v>
      </c>
      <c r="D42" s="10">
        <v>23553492</v>
      </c>
      <c r="E42" s="10">
        <v>24713179</v>
      </c>
      <c r="F42" s="10">
        <v>25413280</v>
      </c>
      <c r="G42" s="10">
        <v>22622348</v>
      </c>
      <c r="H42" s="10">
        <v>25910001</v>
      </c>
      <c r="I42" s="10">
        <v>25733202</v>
      </c>
      <c r="J42" s="8">
        <v>-0.0068</v>
      </c>
      <c r="K42" s="8">
        <v>0.0184</v>
      </c>
      <c r="M42" s="10">
        <f t="shared" si="1"/>
        <v>-176799</v>
      </c>
      <c r="N42" s="10">
        <f>SUM(M36:M42)</f>
        <v>3577553</v>
      </c>
      <c r="O42" s="10">
        <f>SUM(H36:H42)</f>
        <v>194120810</v>
      </c>
    </row>
    <row r="43" spans="1:15" ht="14.25">
      <c r="A43" s="1" t="s">
        <v>16</v>
      </c>
      <c r="B43" s="10">
        <v>20760632</v>
      </c>
      <c r="C43" s="10">
        <v>22163035</v>
      </c>
      <c r="D43" s="10">
        <v>23163278</v>
      </c>
      <c r="E43" s="10">
        <v>22695643</v>
      </c>
      <c r="F43" s="10">
        <v>24143456</v>
      </c>
      <c r="G43" s="10">
        <v>21006776</v>
      </c>
      <c r="H43" s="10">
        <v>24481764</v>
      </c>
      <c r="I43" s="10">
        <v>23560710</v>
      </c>
      <c r="J43" s="8">
        <v>-0.0376</v>
      </c>
      <c r="K43" s="8">
        <v>0.0122</v>
      </c>
      <c r="M43" s="10">
        <f t="shared" si="1"/>
        <v>-921054</v>
      </c>
      <c r="N43" s="10">
        <f>SUM(M36:M43)</f>
        <v>2656499</v>
      </c>
      <c r="O43" s="10">
        <f>SUM(H36:H43)</f>
        <v>218602574</v>
      </c>
    </row>
    <row r="44" spans="1:15" ht="14.25">
      <c r="A44" s="1" t="s">
        <v>17</v>
      </c>
      <c r="B44" s="10">
        <v>22419702</v>
      </c>
      <c r="C44" s="10">
        <v>25375497</v>
      </c>
      <c r="D44" s="10">
        <v>27129937</v>
      </c>
      <c r="E44" s="10">
        <v>26425980</v>
      </c>
      <c r="F44" s="10">
        <v>26698861</v>
      </c>
      <c r="G44" s="10">
        <v>24079095</v>
      </c>
      <c r="H44" s="10">
        <v>25686007</v>
      </c>
      <c r="I44" s="10">
        <v>26737949</v>
      </c>
      <c r="J44" s="8">
        <v>0.041</v>
      </c>
      <c r="K44" s="8">
        <v>0.0152</v>
      </c>
      <c r="M44" s="10">
        <f t="shared" si="1"/>
        <v>1051942</v>
      </c>
      <c r="N44" s="10">
        <f>SUM(M36:M44)</f>
        <v>3708441</v>
      </c>
      <c r="O44" s="10">
        <f>SUM(H36:H44)</f>
        <v>244288581</v>
      </c>
    </row>
    <row r="45" spans="1:15" ht="14.25">
      <c r="A45" s="1" t="s">
        <v>18</v>
      </c>
      <c r="B45" s="10">
        <v>22424095</v>
      </c>
      <c r="C45" s="10">
        <v>25692408</v>
      </c>
      <c r="D45" s="10">
        <v>27131007</v>
      </c>
      <c r="E45" s="10">
        <v>25812292</v>
      </c>
      <c r="F45" s="10">
        <v>26508342</v>
      </c>
      <c r="G45" s="10">
        <v>24091342</v>
      </c>
      <c r="H45" s="10">
        <v>27466721</v>
      </c>
      <c r="I45" s="10">
        <v>27195834</v>
      </c>
      <c r="J45" s="8">
        <v>-0.0099</v>
      </c>
      <c r="K45" s="8">
        <v>0.0126</v>
      </c>
      <c r="M45" s="10">
        <f t="shared" si="1"/>
        <v>-270887</v>
      </c>
      <c r="N45" s="10">
        <f>SUM(M36:M45)</f>
        <v>3437554</v>
      </c>
      <c r="O45" s="10">
        <f>SUM(H36:H45)</f>
        <v>271755302</v>
      </c>
    </row>
    <row r="46" spans="1:15" ht="14.25">
      <c r="A46" s="1" t="s">
        <v>19</v>
      </c>
      <c r="B46" s="10">
        <v>23399930</v>
      </c>
      <c r="C46" s="10">
        <v>27351322</v>
      </c>
      <c r="D46" s="10">
        <v>27880521</v>
      </c>
      <c r="E46" s="10">
        <v>26975343</v>
      </c>
      <c r="F46" s="10">
        <v>28805668</v>
      </c>
      <c r="G46" s="10">
        <v>26250112</v>
      </c>
      <c r="H46" s="10">
        <v>29135142</v>
      </c>
      <c r="I46" s="10">
        <v>27439876</v>
      </c>
      <c r="J46" s="8">
        <v>-0.0582</v>
      </c>
      <c r="K46" s="8">
        <v>0.0058</v>
      </c>
      <c r="M46" s="10">
        <f t="shared" si="1"/>
        <v>-1695266</v>
      </c>
      <c r="N46" s="10">
        <f>SUM(M36:M46)</f>
        <v>1742288</v>
      </c>
      <c r="O46" s="10">
        <f>SUM(H36:H46)</f>
        <v>300890444</v>
      </c>
    </row>
    <row r="47" spans="1:15" ht="14.25">
      <c r="A47" s="1" t="s">
        <v>20</v>
      </c>
      <c r="B47" s="10">
        <v>23102371</v>
      </c>
      <c r="C47" s="10">
        <v>27253421</v>
      </c>
      <c r="D47" s="10">
        <v>29073366</v>
      </c>
      <c r="E47" s="10">
        <v>28121270</v>
      </c>
      <c r="F47" s="10">
        <v>29820393</v>
      </c>
      <c r="G47" s="10">
        <v>26279480</v>
      </c>
      <c r="H47" s="10">
        <v>28473051</v>
      </c>
      <c r="I47" s="10">
        <v>28973122</v>
      </c>
      <c r="J47" s="8">
        <v>0.0176</v>
      </c>
      <c r="K47" s="8">
        <v>0.0068</v>
      </c>
      <c r="M47" s="10">
        <f t="shared" si="1"/>
        <v>500071</v>
      </c>
      <c r="N47" s="10">
        <f>SUM(M36:M47)</f>
        <v>2242359</v>
      </c>
      <c r="O47" s="10">
        <f>SUM(H36:H47)</f>
        <v>329363495</v>
      </c>
    </row>
    <row r="48" spans="1:15" ht="15" thickBot="1">
      <c r="A48" s="1" t="s">
        <v>21</v>
      </c>
      <c r="B48" s="11">
        <v>304446400</v>
      </c>
      <c r="C48" s="11">
        <v>310365259</v>
      </c>
      <c r="D48" s="11">
        <v>319390693</v>
      </c>
      <c r="E48" s="11">
        <v>330696359</v>
      </c>
      <c r="F48" s="11">
        <v>326533910</v>
      </c>
      <c r="G48" s="11">
        <v>306140687</v>
      </c>
      <c r="H48" s="11">
        <v>329363495</v>
      </c>
      <c r="I48" s="11">
        <v>331605854</v>
      </c>
      <c r="J48" s="13"/>
      <c r="K48" s="13"/>
      <c r="M48" s="10"/>
      <c r="N48" s="10"/>
      <c r="O48" s="10"/>
    </row>
    <row r="49" spans="2:11" ht="15" thickTop="1">
      <c r="B49" s="10"/>
      <c r="C49" s="10"/>
      <c r="D49" s="10"/>
      <c r="E49" s="10"/>
      <c r="F49" s="10"/>
      <c r="G49" s="10"/>
      <c r="H49" s="10"/>
      <c r="I49" s="10"/>
      <c r="J49" s="8"/>
      <c r="K49" s="8"/>
    </row>
    <row r="51" ht="14.25">
      <c r="A51" t="s">
        <v>46</v>
      </c>
    </row>
    <row r="52" ht="14.25">
      <c r="A52" t="s">
        <v>47</v>
      </c>
    </row>
  </sheetData>
  <sheetProtection/>
  <mergeCells count="3">
    <mergeCell ref="A1:K1"/>
    <mergeCell ref="A3:K3"/>
    <mergeCell ref="A27:K27"/>
  </mergeCells>
  <printOptions horizontalCentered="1"/>
  <pageMargins left="0.2" right="0.2" top="0.3" bottom="0.2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Katie.Beiriger</dc:creator>
  <cp:keywords/>
  <dc:description/>
  <cp:lastModifiedBy>Beiriger, Katie</cp:lastModifiedBy>
  <cp:lastPrinted>2014-03-24T19:36:45Z</cp:lastPrinted>
  <dcterms:created xsi:type="dcterms:W3CDTF">2011-06-22T12:38:21Z</dcterms:created>
  <dcterms:modified xsi:type="dcterms:W3CDTF">2015-09-10T16:49:15Z</dcterms:modified>
  <cp:category/>
  <cp:version/>
  <cp:contentType/>
  <cp:contentStatus/>
</cp:coreProperties>
</file>